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2" windowHeight="2868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L24" i="60" l="1"/>
  <c r="P24" i="60" l="1"/>
  <c r="H24" i="60"/>
  <c r="M24" i="60" l="1"/>
  <c r="K31" i="60" l="1"/>
  <c r="N31" i="60"/>
  <c r="O31" i="60"/>
  <c r="K24" i="60"/>
  <c r="K32" i="60" l="1"/>
  <c r="E24" i="60"/>
  <c r="F24" i="60"/>
  <c r="V30" i="60" l="1"/>
  <c r="V31" i="60" s="1"/>
  <c r="T30" i="60"/>
  <c r="T31" i="60" s="1"/>
  <c r="U31" i="60"/>
  <c r="U24" i="60"/>
  <c r="U32" i="60" l="1"/>
  <c r="Q31" i="60" l="1"/>
  <c r="P31" i="60"/>
  <c r="J31" i="60"/>
  <c r="I31" i="60"/>
  <c r="H31" i="60"/>
  <c r="G31" i="60"/>
  <c r="F31" i="60"/>
  <c r="E31" i="60"/>
  <c r="D31" i="60"/>
  <c r="V24" i="60" l="1"/>
  <c r="V32" i="60" s="1"/>
  <c r="O24" i="60"/>
  <c r="O32" i="60" s="1"/>
  <c r="N24" i="60"/>
  <c r="N32" i="60" s="1"/>
  <c r="T24" i="60"/>
  <c r="T32" i="60" s="1"/>
  <c r="J24" i="60"/>
  <c r="J32" i="60" s="1"/>
  <c r="I24" i="60"/>
  <c r="I32" i="60" s="1"/>
  <c r="P32" i="60"/>
  <c r="Q24" i="60"/>
  <c r="Q32" i="60" s="1"/>
  <c r="H32" i="60" l="1"/>
  <c r="D24" i="60"/>
  <c r="D32" i="60" s="1"/>
  <c r="H35" i="60" l="1"/>
  <c r="H36" i="60" s="1"/>
  <c r="H34" i="60"/>
  <c r="F32" i="60"/>
  <c r="H40" i="60" s="1"/>
  <c r="G24" i="60"/>
  <c r="G32" i="60" s="1"/>
  <c r="E32" i="60" l="1"/>
  <c r="H39" i="60" s="1"/>
  <c r="H41" i="60" s="1"/>
  <c r="S24" i="60"/>
  <c r="R24" i="60"/>
  <c r="D41" i="60"/>
  <c r="S31" i="60" l="1"/>
  <c r="S32" i="60" s="1"/>
  <c r="R31" i="60"/>
  <c r="R32" i="60" s="1"/>
  <c r="H38" i="60"/>
</calcChain>
</file>

<file path=xl/sharedStrings.xml><?xml version="1.0" encoding="utf-8"?>
<sst xmlns="http://schemas.openxmlformats.org/spreadsheetml/2006/main" count="78" uniqueCount="73">
  <si>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</si>
  <si>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</si>
  <si>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</si>
  <si>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</si>
  <si>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</si>
  <si>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</si>
  <si>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</si>
  <si>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</si>
  <si>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</si>
  <si>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</si>
  <si>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</si>
  <si>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</si>
  <si>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</si>
  <si>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</si>
  <si>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</si>
  <si>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</si>
  <si>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</si>
  <si>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</si>
  <si>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</si>
  <si>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</si>
  <si>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</si>
  <si>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</si>
  <si>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</si>
  <si>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</si>
  <si>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</si>
  <si>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</si>
  <si>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</si>
  <si>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</si>
  <si>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</si>
  <si>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</si>
  <si>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</si>
  <si>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</si>
  <si>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</si>
  <si>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</si>
  <si>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</si>
  <si>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</si>
  <si>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</si>
  <si>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</si>
  <si>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</si>
  <si>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</si>
  <si>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</si>
  <si>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</si>
  <si>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</si>
  <si>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</si>
  <si>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</si>
  <si>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</si>
  <si>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</si>
  <si>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</si>
  <si>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</si>
  <si>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</si>
  <si>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</si>
  <si>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</si>
  <si>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Директор ТЭЦ-10 филиала 
ООО "Байкальская энергетическая компания" </t>
  </si>
  <si>
    <t xml:space="preserve">  ________________ И.Г. Одяков</t>
  </si>
  <si>
    <t>"______ " _______________2021г</t>
  </si>
  <si>
    <t>1</t>
  </si>
  <si>
    <t>В.В. Горев</t>
  </si>
  <si>
    <t>Начальник ОППР</t>
  </si>
  <si>
    <t>Инженер по ПСР ОППР</t>
  </si>
  <si>
    <t>И.С. Воеводина</t>
  </si>
  <si>
    <t>Составлен в ценах по состоянию на 1кв. 2022 г.</t>
  </si>
  <si>
    <t xml:space="preserve">Индекс-дефлятор на материалы и ЭММ на </t>
  </si>
  <si>
    <t>2</t>
  </si>
  <si>
    <t>3</t>
  </si>
  <si>
    <t>4</t>
  </si>
  <si>
    <t>Основание: дефектные ведомости №№ 1…4</t>
  </si>
  <si>
    <t>на "Выполнение работ по ремонту АКЗ оборудования ЗУУ, ТДМ  КА ст.№№ 1…16, КА ст.№ 3,5,10,11,12,15,16 ТА ст. № 5 на филиале ТЭЦ-10 в г. Ангарске"</t>
  </si>
  <si>
    <t>Ремонт АКЗ обрудования ЗУУ КА-1-16</t>
  </si>
  <si>
    <t>Ремонт АКЗ обрудования КА ст.№ 5</t>
  </si>
  <si>
    <t>Ремонт АКЗ обрудования КА ст.№ 10</t>
  </si>
  <si>
    <t>Ремонт АКЗ обрудования ТА ст.№ 5</t>
  </si>
  <si>
    <t>СТСЦ3 кв.2021 г.</t>
  </si>
  <si>
    <t>к 1 кв. 2022 г. 0,98%; к 2 кв.2022 г. 1,5%; к 3 кв. 2022 г. 2,03%; к 4 кв. 2022 г. 2,55%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</si>
</sst>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0" fillId="0" borderId="0"/>
  </cellStyleXfs>
  <cellXfs count="13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5" fillId="0" borderId="3" xfId="0" applyFont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3" fontId="20" fillId="2" borderId="1" xfId="45" applyNumberFormat="1" applyFont="1" applyFill="1" applyBorder="1" applyAlignment="1">
      <alignment horizontal="center" vertical="center" wrapText="1"/>
    </xf>
    <xf numFmtId="3" fontId="37" fillId="0" borderId="1" xfId="45" applyNumberFormat="1" applyFont="1" applyFill="1" applyBorder="1" applyAlignment="1">
      <alignment horizontal="center" vertical="center" wrapText="1"/>
    </xf>
    <xf numFmtId="3" fontId="37" fillId="2" borderId="1" xfId="45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3" fontId="37" fillId="0" borderId="1" xfId="45" applyNumberFormat="1" applyFont="1" applyFill="1" applyBorder="1" applyAlignment="1">
      <alignment horizontal="center" vertical="center"/>
    </xf>
    <xf numFmtId="3" fontId="37" fillId="2" borderId="1" xfId="45" applyNumberFormat="1" applyFont="1" applyFill="1" applyBorder="1" applyAlignment="1">
      <alignment horizontal="center" vertical="center"/>
    </xf>
    <xf numFmtId="167" fontId="38" fillId="0" borderId="1" xfId="45" applyNumberFormat="1" applyFont="1" applyFill="1" applyBorder="1" applyAlignment="1">
      <alignment horizontal="center" vertical="center"/>
    </xf>
    <xf numFmtId="3" fontId="38" fillId="0" borderId="1" xfId="45" applyNumberFormat="1" applyFont="1" applyFill="1" applyBorder="1" applyAlignment="1">
      <alignment horizontal="center" vertical="center" wrapText="1"/>
    </xf>
    <xf numFmtId="4" fontId="37" fillId="0" borderId="1" xfId="45" applyNumberFormat="1" applyFont="1" applyFill="1" applyBorder="1" applyAlignment="1">
      <alignment horizontal="center" vertical="center" wrapText="1"/>
    </xf>
    <xf numFmtId="4" fontId="40" fillId="2" borderId="8" xfId="54" applyNumberFormat="1" applyFont="1" applyFill="1" applyBorder="1" applyAlignment="1">
      <alignment vertical="center" wrapText="1"/>
    </xf>
    <xf numFmtId="4" fontId="40" fillId="2" borderId="1" xfId="54" applyNumberFormat="1" applyFont="1" applyFill="1" applyBorder="1" applyAlignment="1">
      <alignment vertical="center" wrapText="1"/>
    </xf>
    <xf numFmtId="4" fontId="40" fillId="2" borderId="9" xfId="54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35" fillId="0" borderId="3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right" vertical="center"/>
    </xf>
    <xf numFmtId="0" fontId="37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 wrapText="1"/>
    </xf>
    <xf numFmtId="3" fontId="29" fillId="0" borderId="0" xfId="0" applyNumberFormat="1" applyFont="1" applyFill="1" applyAlignment="1">
      <alignment horizontal="left"/>
    </xf>
    <xf numFmtId="3" fontId="29" fillId="0" borderId="0" xfId="0" applyNumberFormat="1" applyFont="1" applyFill="1" applyAlignment="1">
      <alignment horizontal="center" vertical="center" wrapText="1"/>
    </xf>
    <xf numFmtId="3" fontId="29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Alignment="1">
      <alignment horizontal="center" vertical="center" wrapText="1"/>
    </xf>
    <xf numFmtId="0" fontId="12" fillId="3" borderId="1" xfId="54" applyFont="1" applyFill="1" applyBorder="1" applyAlignment="1">
      <alignment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ГЗУ-II.04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2"/>
  <sheetViews>
    <sheetView tabSelected="1" topLeftCell="A16" zoomScale="75" zoomScaleNormal="75" zoomScaleSheetLayoutView="90" zoomScalePageLayoutView="70" workbookViewId="0">
      <selection activeCell="O51" sqref="O51"/>
    </sheetView>
  </sheetViews>
  <sheetFormatPr defaultColWidth="9.109375" defaultRowHeight="13.8" outlineLevelCol="1" x14ac:dyDescent="0.3"/>
  <cols>
    <col min="1" max="1" width="4.33203125" style="3" customWidth="1"/>
    <col min="2" max="2" width="40.5546875" style="3" customWidth="1"/>
    <col min="3" max="3" width="10.5546875" style="3" customWidth="1"/>
    <col min="4" max="4" width="11.88671875" style="3" hidden="1" customWidth="1" outlineLevel="1"/>
    <col min="5" max="5" width="10.88671875" style="3" hidden="1" customWidth="1" outlineLevel="1"/>
    <col min="6" max="6" width="10" style="7" hidden="1" customWidth="1" outlineLevel="1"/>
    <col min="7" max="7" width="11.33203125" style="3" hidden="1" customWidth="1" outlineLevel="1"/>
    <col min="8" max="8" width="15.88671875" style="3" customWidth="1" collapsed="1"/>
    <col min="9" max="9" width="11.33203125" style="15" customWidth="1" outlineLevel="1"/>
    <col min="10" max="10" width="11.33203125" style="3" customWidth="1" outlineLevel="1"/>
    <col min="11" max="11" width="11.33203125" style="15" customWidth="1" outlineLevel="1"/>
    <col min="12" max="12" width="11.88671875" style="3" customWidth="1"/>
    <col min="13" max="13" width="14.88671875" style="3" customWidth="1"/>
    <col min="14" max="16" width="11.5546875" style="3" customWidth="1" outlineLevel="1"/>
    <col min="17" max="17" width="11.5546875" style="3" customWidth="1"/>
    <col min="18" max="18" width="11.33203125" style="3" hidden="1" customWidth="1"/>
    <col min="19" max="19" width="12.5546875" style="3" hidden="1" customWidth="1"/>
    <col min="20" max="20" width="12" style="3" hidden="1" customWidth="1"/>
    <col min="21" max="22" width="0" style="3" hidden="1" customWidth="1"/>
    <col min="23" max="16384" width="9.109375" style="3"/>
  </cols>
  <sheetData>
    <row r="1" spans="1:22" s="4" customFormat="1" ht="18" x14ac:dyDescent="0.3">
      <c r="A1" s="41"/>
      <c r="B1" s="42"/>
      <c r="C1" s="43"/>
      <c r="F1" s="44"/>
      <c r="I1" s="124"/>
      <c r="K1" s="124"/>
      <c r="O1" s="49" t="s">
        <v>30</v>
      </c>
      <c r="Q1" s="50"/>
      <c r="R1" s="50"/>
    </row>
    <row r="2" spans="1:22" s="4" customFormat="1" ht="50.25" customHeight="1" x14ac:dyDescent="0.3">
      <c r="A2" s="41"/>
      <c r="B2" s="42"/>
      <c r="C2" s="43"/>
      <c r="F2" s="44"/>
      <c r="I2" s="124"/>
      <c r="K2" s="124"/>
      <c r="O2" s="103" t="s">
        <v>52</v>
      </c>
      <c r="P2" s="103"/>
      <c r="Q2" s="103"/>
      <c r="R2" s="103"/>
    </row>
    <row r="3" spans="1:22" s="4" customFormat="1" ht="18" x14ac:dyDescent="0.3">
      <c r="A3" s="41"/>
      <c r="B3" s="42"/>
      <c r="C3" s="43"/>
      <c r="F3" s="45"/>
      <c r="G3" s="45"/>
      <c r="I3" s="124"/>
      <c r="K3" s="124"/>
      <c r="O3" s="51" t="s">
        <v>53</v>
      </c>
      <c r="Q3" s="51"/>
      <c r="R3" s="51"/>
    </row>
    <row r="4" spans="1:22" s="4" customFormat="1" ht="21.75" customHeight="1" x14ac:dyDescent="0.3">
      <c r="A4" s="41"/>
      <c r="B4" s="42"/>
      <c r="C4" s="43"/>
      <c r="F4" s="45"/>
      <c r="G4" s="45"/>
      <c r="I4" s="124"/>
      <c r="K4" s="124"/>
      <c r="O4" s="52" t="s">
        <v>54</v>
      </c>
      <c r="Q4" s="52"/>
      <c r="R4" s="52"/>
    </row>
    <row r="5" spans="1:22" s="34" customFormat="1" ht="18" x14ac:dyDescent="0.3">
      <c r="A5" s="95" t="s">
        <v>47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</row>
    <row r="6" spans="1:22" s="34" customFormat="1" ht="40.5" customHeight="1" x14ac:dyDescent="0.3">
      <c r="A6" s="96" t="s">
        <v>66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</row>
    <row r="7" spans="1:22" ht="10.199999999999999" customHeight="1" x14ac:dyDescent="0.3">
      <c r="A7" s="5"/>
      <c r="B7" s="5"/>
      <c r="C7" s="5"/>
      <c r="D7" s="5"/>
      <c r="E7" s="5"/>
      <c r="F7" s="6"/>
      <c r="G7" s="16"/>
      <c r="H7" s="16"/>
      <c r="I7" s="125"/>
      <c r="J7" s="5"/>
      <c r="K7" s="125"/>
      <c r="L7" s="16"/>
      <c r="M7" s="16"/>
      <c r="N7" s="5"/>
      <c r="O7" s="5"/>
      <c r="P7" s="5"/>
      <c r="Q7" s="5"/>
    </row>
    <row r="8" spans="1:22" ht="15.75" customHeight="1" x14ac:dyDescent="0.3">
      <c r="A8" s="97" t="s">
        <v>65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</row>
    <row r="9" spans="1:22" s="12" customFormat="1" ht="15" customHeight="1" x14ac:dyDescent="0.3">
      <c r="A9" s="9" t="s">
        <v>4</v>
      </c>
      <c r="B9" s="10"/>
      <c r="C9" s="10"/>
      <c r="D9" s="10"/>
      <c r="F9" s="13"/>
      <c r="I9" s="126"/>
      <c r="J9" s="11"/>
      <c r="K9" s="126"/>
    </row>
    <row r="10" spans="1:22" s="12" customFormat="1" ht="15.75" customHeight="1" x14ac:dyDescent="0.3">
      <c r="A10" s="99" t="s">
        <v>22</v>
      </c>
      <c r="B10" s="99"/>
      <c r="C10" s="100"/>
      <c r="D10" s="100"/>
      <c r="E10" s="72"/>
      <c r="F10" s="73"/>
      <c r="G10" s="72"/>
      <c r="H10" s="72"/>
      <c r="I10" s="127"/>
      <c r="J10" s="14"/>
      <c r="K10" s="127"/>
      <c r="O10" s="62"/>
      <c r="P10" s="61"/>
      <c r="Q10" s="63"/>
    </row>
    <row r="11" spans="1:22" s="12" customFormat="1" ht="15.75" customHeight="1" x14ac:dyDescent="0.3">
      <c r="A11" s="99" t="s">
        <v>17</v>
      </c>
      <c r="B11" s="99"/>
      <c r="C11" s="91" t="s">
        <v>71</v>
      </c>
      <c r="D11" s="91"/>
      <c r="E11" s="92"/>
      <c r="F11" s="93"/>
      <c r="G11" s="92"/>
      <c r="H11" s="92"/>
      <c r="I11" s="128"/>
      <c r="J11" s="9"/>
      <c r="K11" s="128"/>
      <c r="O11" s="62"/>
      <c r="P11" s="61"/>
      <c r="Q11" s="63"/>
    </row>
    <row r="12" spans="1:22" s="12" customFormat="1" ht="15.75" customHeight="1" x14ac:dyDescent="0.3">
      <c r="A12" s="99" t="s">
        <v>27</v>
      </c>
      <c r="B12" s="99"/>
      <c r="C12" s="101"/>
      <c r="D12" s="101"/>
      <c r="E12" s="72"/>
      <c r="F12" s="73"/>
      <c r="G12" s="72"/>
      <c r="H12" s="74"/>
      <c r="I12" s="128"/>
      <c r="J12" s="9"/>
      <c r="K12" s="128"/>
      <c r="O12" s="62"/>
      <c r="P12" s="61"/>
      <c r="Q12" s="63"/>
    </row>
    <row r="13" spans="1:22" s="12" customFormat="1" ht="30.75" customHeight="1" x14ac:dyDescent="0.3">
      <c r="A13" s="98" t="s">
        <v>61</v>
      </c>
      <c r="B13" s="98"/>
      <c r="C13" s="102" t="s">
        <v>72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</row>
    <row r="14" spans="1:22" ht="15" customHeight="1" x14ac:dyDescent="0.3">
      <c r="A14" s="120" t="s">
        <v>60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</row>
    <row r="15" spans="1:22" x14ac:dyDescent="0.3">
      <c r="A15" s="94" t="s">
        <v>31</v>
      </c>
      <c r="B15" s="94" t="s">
        <v>0</v>
      </c>
      <c r="C15" s="94" t="s">
        <v>1</v>
      </c>
      <c r="D15" s="94" t="s">
        <v>20</v>
      </c>
      <c r="E15" s="94"/>
      <c r="F15" s="94"/>
      <c r="G15" s="94"/>
      <c r="H15" s="94" t="s">
        <v>36</v>
      </c>
      <c r="I15" s="94"/>
      <c r="J15" s="94"/>
      <c r="K15" s="94"/>
      <c r="L15" s="94"/>
      <c r="M15" s="94"/>
      <c r="N15" s="94"/>
      <c r="O15" s="94"/>
      <c r="P15" s="94"/>
      <c r="Q15" s="94"/>
      <c r="R15" s="94" t="s">
        <v>32</v>
      </c>
      <c r="S15" s="94"/>
      <c r="T15" s="94"/>
      <c r="U15" s="94"/>
      <c r="V15" s="94"/>
    </row>
    <row r="16" spans="1:22" ht="15" customHeight="1" x14ac:dyDescent="0.3">
      <c r="A16" s="94"/>
      <c r="B16" s="94"/>
      <c r="C16" s="94"/>
      <c r="D16" s="94" t="s">
        <v>9</v>
      </c>
      <c r="E16" s="94" t="s">
        <v>16</v>
      </c>
      <c r="F16" s="94"/>
      <c r="G16" s="94"/>
      <c r="H16" s="116" t="s">
        <v>51</v>
      </c>
      <c r="I16" s="94" t="s">
        <v>50</v>
      </c>
      <c r="J16" s="94"/>
      <c r="K16" s="94"/>
      <c r="L16" s="94"/>
      <c r="M16" s="94"/>
      <c r="N16" s="94"/>
      <c r="O16" s="94"/>
      <c r="P16" s="94"/>
      <c r="Q16" s="94"/>
      <c r="R16" s="116" t="s">
        <v>9</v>
      </c>
      <c r="S16" s="94" t="s">
        <v>16</v>
      </c>
      <c r="T16" s="94"/>
      <c r="U16" s="94"/>
      <c r="V16" s="94"/>
    </row>
    <row r="17" spans="1:22" ht="46.5" customHeight="1" x14ac:dyDescent="0.3">
      <c r="A17" s="94"/>
      <c r="B17" s="94"/>
      <c r="C17" s="94"/>
      <c r="D17" s="94"/>
      <c r="E17" s="29" t="s">
        <v>6</v>
      </c>
      <c r="F17" s="29" t="s">
        <v>10</v>
      </c>
      <c r="G17" s="29" t="s">
        <v>23</v>
      </c>
      <c r="H17" s="116"/>
      <c r="I17" s="66" t="s">
        <v>48</v>
      </c>
      <c r="J17" s="64" t="s">
        <v>5</v>
      </c>
      <c r="K17" s="66" t="s">
        <v>49</v>
      </c>
      <c r="L17" s="68" t="s">
        <v>21</v>
      </c>
      <c r="M17" s="69" t="s">
        <v>15</v>
      </c>
      <c r="N17" s="66" t="s">
        <v>7</v>
      </c>
      <c r="O17" s="66" t="s">
        <v>8</v>
      </c>
      <c r="P17" s="66" t="s">
        <v>39</v>
      </c>
      <c r="Q17" s="67" t="s">
        <v>40</v>
      </c>
      <c r="R17" s="116"/>
      <c r="S17" s="38" t="s">
        <v>33</v>
      </c>
      <c r="T17" s="38" t="s">
        <v>21</v>
      </c>
      <c r="U17" s="38" t="s">
        <v>15</v>
      </c>
      <c r="V17" s="30" t="s">
        <v>14</v>
      </c>
    </row>
    <row r="18" spans="1:22" ht="15.75" customHeight="1" x14ac:dyDescent="0.3">
      <c r="A18" s="29">
        <v>1</v>
      </c>
      <c r="B18" s="29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4</v>
      </c>
      <c r="I18" s="90">
        <v>5</v>
      </c>
      <c r="J18" s="29">
        <v>6</v>
      </c>
      <c r="K18" s="90">
        <v>7</v>
      </c>
      <c r="L18" s="70">
        <v>8</v>
      </c>
      <c r="M18" s="70">
        <v>9</v>
      </c>
      <c r="N18" s="29">
        <v>10</v>
      </c>
      <c r="O18" s="29">
        <v>11</v>
      </c>
      <c r="P18" s="29">
        <v>12</v>
      </c>
      <c r="Q18" s="29">
        <v>13</v>
      </c>
      <c r="R18" s="38">
        <v>12</v>
      </c>
      <c r="S18" s="38">
        <v>13</v>
      </c>
      <c r="T18" s="38">
        <v>14</v>
      </c>
      <c r="U18" s="38">
        <v>15</v>
      </c>
      <c r="V18" s="38">
        <v>16</v>
      </c>
    </row>
    <row r="19" spans="1:22" s="15" customFormat="1" ht="15" customHeight="1" thickBot="1" x14ac:dyDescent="0.35">
      <c r="A19" s="121" t="s">
        <v>24</v>
      </c>
      <c r="B19" s="121"/>
      <c r="C19" s="121"/>
      <c r="D19" s="29"/>
      <c r="E19" s="29"/>
      <c r="F19" s="29"/>
      <c r="G19" s="29"/>
      <c r="H19" s="29"/>
      <c r="I19" s="90"/>
      <c r="J19" s="29"/>
      <c r="K19" s="90"/>
      <c r="L19" s="70"/>
      <c r="M19" s="70"/>
      <c r="N19" s="29"/>
      <c r="O19" s="29"/>
      <c r="P19" s="29"/>
      <c r="Q19" s="29"/>
      <c r="R19" s="38"/>
      <c r="S19" s="38"/>
      <c r="T19" s="38"/>
      <c r="U19" s="38"/>
      <c r="V19" s="38"/>
    </row>
    <row r="20" spans="1:22" s="15" customFormat="1" x14ac:dyDescent="0.3">
      <c r="A20" s="75">
        <v>1</v>
      </c>
      <c r="B20" s="134" t="s">
        <v>67</v>
      </c>
      <c r="C20" s="76" t="s">
        <v>55</v>
      </c>
      <c r="D20" s="71"/>
      <c r="E20" s="71"/>
      <c r="F20" s="71"/>
      <c r="G20" s="71"/>
      <c r="H20" s="86">
        <v>2655246</v>
      </c>
      <c r="I20" s="90"/>
      <c r="J20" s="71"/>
      <c r="K20" s="90"/>
      <c r="L20" s="70">
        <v>313265</v>
      </c>
      <c r="M20" s="70"/>
      <c r="N20" s="71"/>
      <c r="O20" s="71"/>
      <c r="P20" s="71">
        <v>4759.3100000000004</v>
      </c>
      <c r="Q20" s="71"/>
      <c r="R20" s="71"/>
      <c r="S20" s="71"/>
      <c r="T20" s="71"/>
      <c r="U20" s="71"/>
      <c r="V20" s="71"/>
    </row>
    <row r="21" spans="1:22" s="15" customFormat="1" x14ac:dyDescent="0.3">
      <c r="A21" s="75">
        <v>2</v>
      </c>
      <c r="B21" s="134" t="s">
        <v>68</v>
      </c>
      <c r="C21" s="76" t="s">
        <v>62</v>
      </c>
      <c r="D21" s="71"/>
      <c r="E21" s="71"/>
      <c r="F21" s="71"/>
      <c r="G21" s="71"/>
      <c r="H21" s="87">
        <v>1483361</v>
      </c>
      <c r="I21" s="90"/>
      <c r="J21" s="71"/>
      <c r="K21" s="90"/>
      <c r="L21" s="70">
        <v>184416</v>
      </c>
      <c r="M21" s="70"/>
      <c r="N21" s="71"/>
      <c r="O21" s="71"/>
      <c r="P21" s="71">
        <v>2636.92</v>
      </c>
      <c r="Q21" s="71"/>
      <c r="R21" s="71"/>
      <c r="S21" s="71"/>
      <c r="T21" s="71"/>
      <c r="U21" s="71"/>
      <c r="V21" s="71"/>
    </row>
    <row r="22" spans="1:22" s="15" customFormat="1" x14ac:dyDescent="0.3">
      <c r="A22" s="75">
        <v>3</v>
      </c>
      <c r="B22" s="134" t="s">
        <v>69</v>
      </c>
      <c r="C22" s="76" t="s">
        <v>63</v>
      </c>
      <c r="D22" s="71"/>
      <c r="E22" s="71"/>
      <c r="F22" s="71"/>
      <c r="G22" s="71"/>
      <c r="H22" s="87">
        <v>1486230</v>
      </c>
      <c r="I22" s="90"/>
      <c r="J22" s="71"/>
      <c r="K22" s="90"/>
      <c r="L22" s="70">
        <v>187285</v>
      </c>
      <c r="M22" s="70"/>
      <c r="N22" s="71"/>
      <c r="O22" s="71"/>
      <c r="P22" s="71">
        <v>2636.92</v>
      </c>
      <c r="Q22" s="71"/>
      <c r="R22" s="71"/>
      <c r="S22" s="71"/>
      <c r="T22" s="71"/>
      <c r="U22" s="71"/>
      <c r="V22" s="71"/>
    </row>
    <row r="23" spans="1:22" s="15" customFormat="1" ht="14.4" thickBot="1" x14ac:dyDescent="0.35">
      <c r="A23" s="75">
        <v>4</v>
      </c>
      <c r="B23" s="134" t="s">
        <v>70</v>
      </c>
      <c r="C23" s="76" t="s">
        <v>64</v>
      </c>
      <c r="D23" s="17"/>
      <c r="E23" s="17"/>
      <c r="F23" s="17"/>
      <c r="G23" s="17"/>
      <c r="H23" s="88">
        <v>381051</v>
      </c>
      <c r="I23" s="17"/>
      <c r="J23" s="17"/>
      <c r="K23" s="17"/>
      <c r="L23" s="77">
        <v>41697</v>
      </c>
      <c r="M23" s="77"/>
      <c r="N23" s="17"/>
      <c r="O23" s="17"/>
      <c r="P23" s="89">
        <v>689.48</v>
      </c>
      <c r="Q23" s="17"/>
      <c r="R23" s="23"/>
      <c r="S23" s="23"/>
      <c r="T23" s="23"/>
      <c r="U23" s="23"/>
      <c r="V23" s="23"/>
    </row>
    <row r="24" spans="1:22" s="15" customFormat="1" ht="14.4" thickTop="1" x14ac:dyDescent="0.3">
      <c r="A24" s="107" t="s">
        <v>26</v>
      </c>
      <c r="B24" s="107"/>
      <c r="C24" s="107"/>
      <c r="D24" s="78">
        <f t="shared" ref="D24:V24" si="0">SUM(D23:D23)</f>
        <v>0</v>
      </c>
      <c r="E24" s="78">
        <f t="shared" si="0"/>
        <v>0</v>
      </c>
      <c r="F24" s="78">
        <f t="shared" si="0"/>
        <v>0</v>
      </c>
      <c r="G24" s="78">
        <f t="shared" si="0"/>
        <v>0</v>
      </c>
      <c r="H24" s="78">
        <f>SUM(H20:H23)</f>
        <v>6005888</v>
      </c>
      <c r="I24" s="78">
        <f t="shared" si="0"/>
        <v>0</v>
      </c>
      <c r="J24" s="78">
        <f t="shared" si="0"/>
        <v>0</v>
      </c>
      <c r="K24" s="78">
        <f t="shared" si="0"/>
        <v>0</v>
      </c>
      <c r="L24" s="79">
        <f>SUM(L20:L23)</f>
        <v>726663</v>
      </c>
      <c r="M24" s="79">
        <f t="shared" si="0"/>
        <v>0</v>
      </c>
      <c r="N24" s="78">
        <f t="shared" si="0"/>
        <v>0</v>
      </c>
      <c r="O24" s="78">
        <f t="shared" si="0"/>
        <v>0</v>
      </c>
      <c r="P24" s="78">
        <f>SUM(P20:P23)</f>
        <v>10723</v>
      </c>
      <c r="Q24" s="78">
        <f t="shared" si="0"/>
        <v>0</v>
      </c>
      <c r="R24" s="39">
        <f t="shared" si="0"/>
        <v>0</v>
      </c>
      <c r="S24" s="39">
        <f t="shared" si="0"/>
        <v>0</v>
      </c>
      <c r="T24" s="39">
        <f t="shared" si="0"/>
        <v>0</v>
      </c>
      <c r="U24" s="39">
        <f t="shared" si="0"/>
        <v>0</v>
      </c>
      <c r="V24" s="39">
        <f t="shared" si="0"/>
        <v>0</v>
      </c>
    </row>
    <row r="25" spans="1:22" s="15" customFormat="1" x14ac:dyDescent="0.3">
      <c r="A25" s="109" t="s">
        <v>38</v>
      </c>
      <c r="B25" s="110"/>
      <c r="C25" s="111"/>
      <c r="D25" s="78"/>
      <c r="E25" s="78"/>
      <c r="F25" s="78"/>
      <c r="G25" s="78"/>
      <c r="H25" s="78"/>
      <c r="I25" s="78"/>
      <c r="J25" s="78"/>
      <c r="K25" s="78"/>
      <c r="L25" s="79"/>
      <c r="M25" s="79"/>
      <c r="N25" s="78"/>
      <c r="O25" s="78"/>
      <c r="P25" s="78"/>
      <c r="Q25" s="78"/>
      <c r="R25" s="55"/>
      <c r="S25" s="55"/>
      <c r="T25" s="55"/>
      <c r="U25" s="55"/>
      <c r="V25" s="55"/>
    </row>
    <row r="26" spans="1:22" s="15" customFormat="1" x14ac:dyDescent="0.3">
      <c r="A26" s="112" t="s">
        <v>44</v>
      </c>
      <c r="B26" s="113"/>
      <c r="C26" s="114"/>
      <c r="D26" s="78"/>
      <c r="E26" s="78"/>
      <c r="F26" s="78"/>
      <c r="G26" s="78"/>
      <c r="H26" s="78"/>
      <c r="I26" s="78"/>
      <c r="J26" s="78"/>
      <c r="K26" s="78"/>
      <c r="L26" s="79"/>
      <c r="M26" s="79"/>
      <c r="N26" s="78"/>
      <c r="O26" s="78"/>
      <c r="P26" s="78"/>
      <c r="Q26" s="78"/>
      <c r="R26" s="55"/>
      <c r="S26" s="55"/>
      <c r="T26" s="55"/>
      <c r="U26" s="55"/>
      <c r="V26" s="55"/>
    </row>
    <row r="27" spans="1:22" s="15" customFormat="1" x14ac:dyDescent="0.3">
      <c r="A27" s="112" t="s">
        <v>45</v>
      </c>
      <c r="B27" s="113"/>
      <c r="C27" s="114"/>
      <c r="D27" s="78"/>
      <c r="E27" s="78"/>
      <c r="F27" s="78"/>
      <c r="G27" s="78"/>
      <c r="H27" s="78"/>
      <c r="I27" s="78"/>
      <c r="J27" s="78"/>
      <c r="K27" s="78"/>
      <c r="L27" s="79"/>
      <c r="M27" s="79"/>
      <c r="N27" s="78"/>
      <c r="O27" s="78"/>
      <c r="P27" s="78"/>
      <c r="Q27" s="78"/>
      <c r="R27" s="55"/>
      <c r="S27" s="55"/>
      <c r="T27" s="55"/>
      <c r="U27" s="55"/>
      <c r="V27" s="55"/>
    </row>
    <row r="28" spans="1:22" s="15" customFormat="1" x14ac:dyDescent="0.3">
      <c r="A28" s="112" t="s">
        <v>46</v>
      </c>
      <c r="B28" s="113"/>
      <c r="C28" s="114"/>
      <c r="D28" s="78"/>
      <c r="E28" s="78"/>
      <c r="F28" s="78"/>
      <c r="G28" s="78"/>
      <c r="H28" s="78"/>
      <c r="I28" s="78"/>
      <c r="J28" s="78"/>
      <c r="K28" s="78"/>
      <c r="L28" s="79"/>
      <c r="M28" s="79"/>
      <c r="N28" s="78"/>
      <c r="O28" s="78"/>
      <c r="P28" s="78"/>
      <c r="Q28" s="78"/>
      <c r="R28" s="55"/>
      <c r="S28" s="55"/>
      <c r="T28" s="55"/>
      <c r="U28" s="55"/>
      <c r="V28" s="55"/>
    </row>
    <row r="29" spans="1:22" s="15" customFormat="1" ht="14.4" x14ac:dyDescent="0.3">
      <c r="A29" s="106" t="s">
        <v>28</v>
      </c>
      <c r="B29" s="106"/>
      <c r="C29" s="106"/>
      <c r="D29" s="17"/>
      <c r="E29" s="17"/>
      <c r="F29" s="17"/>
      <c r="G29" s="17"/>
      <c r="H29" s="17"/>
      <c r="I29" s="17"/>
      <c r="J29" s="17"/>
      <c r="K29" s="17"/>
      <c r="L29" s="77"/>
      <c r="M29" s="77"/>
      <c r="N29" s="17"/>
      <c r="O29" s="17"/>
      <c r="P29" s="17"/>
      <c r="Q29" s="17"/>
    </row>
    <row r="30" spans="1:22" s="15" customFormat="1" ht="15.6" x14ac:dyDescent="0.3">
      <c r="A30" s="75">
        <v>3</v>
      </c>
      <c r="B30" s="27"/>
      <c r="C30" s="76"/>
      <c r="D30" s="17"/>
      <c r="E30" s="17"/>
      <c r="F30" s="17"/>
      <c r="G30" s="17"/>
      <c r="H30" s="80"/>
      <c r="I30" s="17"/>
      <c r="J30" s="17"/>
      <c r="K30" s="17"/>
      <c r="L30" s="77"/>
      <c r="M30" s="77"/>
      <c r="N30" s="17"/>
      <c r="O30" s="17"/>
      <c r="P30" s="17"/>
      <c r="Q30" s="17"/>
      <c r="R30" s="23"/>
      <c r="S30" s="23"/>
      <c r="T30" s="23" t="e">
        <f>#REF!*H33</f>
        <v>#REF!</v>
      </c>
      <c r="U30" s="23"/>
      <c r="V30" s="23" t="e">
        <f>#REF!*H33</f>
        <v>#REF!</v>
      </c>
    </row>
    <row r="31" spans="1:22" s="15" customFormat="1" x14ac:dyDescent="0.3">
      <c r="A31" s="107" t="s">
        <v>29</v>
      </c>
      <c r="B31" s="107"/>
      <c r="C31" s="107"/>
      <c r="D31" s="78">
        <f t="shared" ref="D31:V31" si="1">SUM(D30:D30)</f>
        <v>0</v>
      </c>
      <c r="E31" s="78">
        <f t="shared" si="1"/>
        <v>0</v>
      </c>
      <c r="F31" s="78">
        <f t="shared" si="1"/>
        <v>0</v>
      </c>
      <c r="G31" s="78">
        <f t="shared" si="1"/>
        <v>0</v>
      </c>
      <c r="H31" s="78">
        <f t="shared" si="1"/>
        <v>0</v>
      </c>
      <c r="I31" s="78">
        <f t="shared" si="1"/>
        <v>0</v>
      </c>
      <c r="J31" s="78">
        <f t="shared" si="1"/>
        <v>0</v>
      </c>
      <c r="K31" s="78">
        <f t="shared" si="1"/>
        <v>0</v>
      </c>
      <c r="L31" s="79"/>
      <c r="M31" s="79"/>
      <c r="N31" s="78">
        <f t="shared" si="1"/>
        <v>0</v>
      </c>
      <c r="O31" s="78">
        <f t="shared" si="1"/>
        <v>0</v>
      </c>
      <c r="P31" s="78">
        <f t="shared" si="1"/>
        <v>0</v>
      </c>
      <c r="Q31" s="78">
        <f t="shared" si="1"/>
        <v>0</v>
      </c>
      <c r="R31" s="31">
        <f t="shared" si="1"/>
        <v>0</v>
      </c>
      <c r="S31" s="31">
        <f t="shared" si="1"/>
        <v>0</v>
      </c>
      <c r="T31" s="31" t="e">
        <f t="shared" si="1"/>
        <v>#REF!</v>
      </c>
      <c r="U31" s="31">
        <f t="shared" si="1"/>
        <v>0</v>
      </c>
      <c r="V31" s="31" t="e">
        <f t="shared" si="1"/>
        <v>#REF!</v>
      </c>
    </row>
    <row r="32" spans="1:22" s="15" customFormat="1" x14ac:dyDescent="0.3">
      <c r="A32" s="123" t="s">
        <v>18</v>
      </c>
      <c r="B32" s="123"/>
      <c r="C32" s="123"/>
      <c r="D32" s="81">
        <f t="shared" ref="D32:V32" si="2">D24+D31</f>
        <v>0</v>
      </c>
      <c r="E32" s="81">
        <f t="shared" si="2"/>
        <v>0</v>
      </c>
      <c r="F32" s="81">
        <f t="shared" si="2"/>
        <v>0</v>
      </c>
      <c r="G32" s="81">
        <f t="shared" si="2"/>
        <v>0</v>
      </c>
      <c r="H32" s="81">
        <f t="shared" si="2"/>
        <v>6005888</v>
      </c>
      <c r="I32" s="81">
        <f t="shared" si="2"/>
        <v>0</v>
      </c>
      <c r="J32" s="81">
        <f t="shared" si="2"/>
        <v>0</v>
      </c>
      <c r="K32" s="81">
        <f t="shared" si="2"/>
        <v>0</v>
      </c>
      <c r="L32" s="82"/>
      <c r="M32" s="82"/>
      <c r="N32" s="81">
        <f t="shared" si="2"/>
        <v>0</v>
      </c>
      <c r="O32" s="81">
        <f t="shared" si="2"/>
        <v>0</v>
      </c>
      <c r="P32" s="81">
        <f t="shared" si="2"/>
        <v>10723</v>
      </c>
      <c r="Q32" s="81">
        <f t="shared" si="2"/>
        <v>0</v>
      </c>
      <c r="R32" s="28">
        <f t="shared" si="2"/>
        <v>0</v>
      </c>
      <c r="S32" s="28">
        <f t="shared" si="2"/>
        <v>0</v>
      </c>
      <c r="T32" s="28" t="e">
        <f t="shared" si="2"/>
        <v>#REF!</v>
      </c>
      <c r="U32" s="28">
        <f t="shared" si="2"/>
        <v>0</v>
      </c>
      <c r="V32" s="28" t="e">
        <f t="shared" si="2"/>
        <v>#REF!</v>
      </c>
    </row>
    <row r="33" spans="1:22" s="15" customFormat="1" ht="15" hidden="1" customHeight="1" x14ac:dyDescent="0.3">
      <c r="A33" s="115" t="s">
        <v>34</v>
      </c>
      <c r="B33" s="115"/>
      <c r="C33" s="115"/>
      <c r="D33" s="81"/>
      <c r="E33" s="81"/>
      <c r="F33" s="81"/>
      <c r="G33" s="81"/>
      <c r="H33" s="83"/>
      <c r="I33" s="81"/>
      <c r="J33" s="81"/>
      <c r="K33" s="81"/>
      <c r="L33" s="82"/>
      <c r="M33" s="82"/>
      <c r="N33" s="81"/>
      <c r="O33" s="81"/>
      <c r="P33" s="81"/>
      <c r="Q33" s="81"/>
      <c r="R33" s="24"/>
      <c r="S33" s="24"/>
      <c r="T33" s="24"/>
      <c r="U33" s="24"/>
      <c r="V33" s="24"/>
    </row>
    <row r="34" spans="1:22" s="15" customFormat="1" hidden="1" x14ac:dyDescent="0.3">
      <c r="A34" s="108" t="s">
        <v>35</v>
      </c>
      <c r="B34" s="108"/>
      <c r="C34" s="108"/>
      <c r="D34" s="81"/>
      <c r="E34" s="81"/>
      <c r="F34" s="81"/>
      <c r="G34" s="81"/>
      <c r="H34" s="81">
        <f>H32*H33</f>
        <v>0</v>
      </c>
      <c r="I34" s="81"/>
      <c r="J34" s="81"/>
      <c r="K34" s="81"/>
      <c r="L34" s="82"/>
      <c r="M34" s="82"/>
      <c r="N34" s="81"/>
      <c r="O34" s="81"/>
      <c r="P34" s="81"/>
      <c r="Q34" s="81"/>
      <c r="R34" s="24"/>
      <c r="S34" s="24"/>
      <c r="T34" s="24"/>
      <c r="U34" s="24"/>
      <c r="V34" s="24"/>
    </row>
    <row r="35" spans="1:22" s="15" customFormat="1" x14ac:dyDescent="0.3">
      <c r="A35" s="75"/>
      <c r="B35" s="75" t="s">
        <v>2</v>
      </c>
      <c r="C35" s="80"/>
      <c r="D35" s="80"/>
      <c r="E35" s="17"/>
      <c r="F35" s="84"/>
      <c r="G35" s="17"/>
      <c r="H35" s="85">
        <f>H32*20%</f>
        <v>1201177.6000000001</v>
      </c>
      <c r="I35" s="17"/>
      <c r="J35" s="17"/>
      <c r="K35" s="17"/>
      <c r="L35" s="77"/>
      <c r="M35" s="77"/>
      <c r="N35" s="17"/>
      <c r="O35" s="17"/>
      <c r="P35" s="17"/>
      <c r="Q35" s="17"/>
      <c r="R35" s="24"/>
      <c r="S35" s="24"/>
      <c r="T35" s="24"/>
      <c r="U35" s="24"/>
      <c r="V35" s="24"/>
    </row>
    <row r="36" spans="1:22" s="15" customFormat="1" x14ac:dyDescent="0.3">
      <c r="A36" s="75"/>
      <c r="B36" s="75" t="s">
        <v>3</v>
      </c>
      <c r="C36" s="80"/>
      <c r="D36" s="80"/>
      <c r="E36" s="17"/>
      <c r="F36" s="84"/>
      <c r="G36" s="17"/>
      <c r="H36" s="85">
        <f>H32+H35</f>
        <v>7207065.5999999996</v>
      </c>
      <c r="I36" s="17"/>
      <c r="J36" s="17"/>
      <c r="K36" s="17"/>
      <c r="L36" s="77"/>
      <c r="M36" s="77"/>
      <c r="N36" s="17"/>
      <c r="O36" s="17"/>
      <c r="P36" s="17"/>
      <c r="Q36" s="17"/>
      <c r="R36" s="24"/>
      <c r="S36" s="24"/>
      <c r="T36" s="24"/>
      <c r="U36" s="24"/>
      <c r="V36" s="24"/>
    </row>
    <row r="37" spans="1:22" ht="14.4" hidden="1" x14ac:dyDescent="0.3">
      <c r="A37" s="104" t="s">
        <v>19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24"/>
      <c r="S37" s="24"/>
      <c r="T37" s="24"/>
      <c r="U37" s="24"/>
      <c r="V37" s="24"/>
    </row>
    <row r="38" spans="1:22" ht="15" hidden="1" customHeight="1" x14ac:dyDescent="0.3">
      <c r="A38" s="48" t="s">
        <v>11</v>
      </c>
      <c r="B38" s="105" t="s">
        <v>12</v>
      </c>
      <c r="C38" s="105"/>
      <c r="D38" s="25"/>
      <c r="E38" s="22"/>
      <c r="F38" s="26"/>
      <c r="G38" s="22"/>
      <c r="H38" s="21" t="e">
        <f>#REF!</f>
        <v>#REF!</v>
      </c>
      <c r="I38" s="22"/>
      <c r="J38" s="22"/>
      <c r="K38" s="22"/>
      <c r="L38" s="22"/>
      <c r="M38" s="22"/>
      <c r="N38" s="22"/>
      <c r="O38" s="22"/>
      <c r="P38" s="22"/>
      <c r="Q38" s="22"/>
      <c r="R38" s="24"/>
      <c r="S38" s="24"/>
      <c r="T38" s="24"/>
      <c r="U38" s="24"/>
      <c r="V38" s="24"/>
    </row>
    <row r="39" spans="1:22" ht="13.5" hidden="1" customHeight="1" x14ac:dyDescent="0.3">
      <c r="A39" s="122" t="s">
        <v>6</v>
      </c>
      <c r="B39" s="122"/>
      <c r="C39" s="122"/>
      <c r="D39" s="122"/>
      <c r="E39" s="122"/>
      <c r="F39" s="122"/>
      <c r="G39" s="20"/>
      <c r="H39" s="21">
        <f>E32*6.21+16</f>
        <v>16</v>
      </c>
      <c r="I39" s="22"/>
      <c r="J39" s="22"/>
      <c r="K39" s="22"/>
      <c r="L39" s="22"/>
      <c r="M39" s="22"/>
      <c r="N39" s="22"/>
      <c r="O39" s="22"/>
      <c r="P39" s="22"/>
      <c r="Q39" s="22"/>
      <c r="R39" s="24"/>
      <c r="S39" s="24"/>
      <c r="T39" s="24"/>
      <c r="U39" s="24"/>
      <c r="V39" s="24"/>
    </row>
    <row r="40" spans="1:22" ht="13.5" hidden="1" customHeight="1" x14ac:dyDescent="0.3">
      <c r="A40" s="122" t="s">
        <v>13</v>
      </c>
      <c r="B40" s="122"/>
      <c r="C40" s="122"/>
      <c r="D40" s="122"/>
      <c r="E40" s="122"/>
      <c r="F40" s="122"/>
      <c r="G40" s="20"/>
      <c r="H40" s="21">
        <f>F32*5.19+1</f>
        <v>1</v>
      </c>
      <c r="I40" s="22"/>
      <c r="J40" s="22"/>
      <c r="K40" s="22"/>
      <c r="L40" s="22"/>
      <c r="M40" s="22"/>
      <c r="N40" s="22"/>
      <c r="O40" s="22"/>
      <c r="P40" s="22"/>
      <c r="Q40" s="22"/>
      <c r="R40" s="24"/>
      <c r="S40" s="24"/>
      <c r="T40" s="24"/>
      <c r="U40" s="24"/>
      <c r="V40" s="24"/>
    </row>
    <row r="41" spans="1:22" ht="15.75" hidden="1" customHeight="1" x14ac:dyDescent="0.3">
      <c r="A41" s="24"/>
      <c r="B41" s="25" t="s">
        <v>37</v>
      </c>
      <c r="C41" s="32"/>
      <c r="D41" s="32">
        <f>D32</f>
        <v>0</v>
      </c>
      <c r="E41" s="32"/>
      <c r="F41" s="33"/>
      <c r="G41" s="32"/>
      <c r="H41" s="32">
        <f>H32+H39+H40</f>
        <v>6005905</v>
      </c>
      <c r="I41" s="32"/>
      <c r="J41" s="32"/>
      <c r="K41" s="32"/>
      <c r="L41" s="32"/>
      <c r="M41" s="32"/>
      <c r="N41" s="32"/>
      <c r="O41" s="32"/>
      <c r="P41" s="32"/>
      <c r="Q41" s="32"/>
      <c r="R41" s="40"/>
      <c r="S41" s="40"/>
      <c r="T41" s="40"/>
      <c r="U41" s="40"/>
      <c r="V41" s="40"/>
    </row>
    <row r="42" spans="1:22" s="12" customFormat="1" x14ac:dyDescent="0.3">
      <c r="A42" s="118" t="s">
        <v>41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3"/>
      <c r="S42" s="3"/>
      <c r="T42" s="3"/>
      <c r="U42" s="3"/>
      <c r="V42" s="3"/>
    </row>
    <row r="43" spans="1:22" s="12" customFormat="1" x14ac:dyDescent="0.3">
      <c r="A43" s="53"/>
      <c r="B43" s="57" t="s">
        <v>42</v>
      </c>
      <c r="C43" s="54"/>
      <c r="D43" s="54"/>
      <c r="E43" s="54"/>
      <c r="F43" s="54"/>
      <c r="G43" s="54"/>
      <c r="H43" s="54"/>
      <c r="I43" s="129"/>
      <c r="J43" s="54"/>
      <c r="K43" s="129"/>
      <c r="L43" s="65"/>
      <c r="M43" s="65"/>
      <c r="N43" s="54"/>
      <c r="O43" s="54"/>
      <c r="P43" s="54"/>
      <c r="Q43" s="54"/>
      <c r="R43" s="3"/>
      <c r="S43" s="3"/>
      <c r="T43" s="3"/>
      <c r="U43" s="3"/>
      <c r="V43" s="3"/>
    </row>
    <row r="44" spans="1:22" ht="15.6" x14ac:dyDescent="0.3">
      <c r="A44" s="8"/>
      <c r="B44" s="56" t="s">
        <v>43</v>
      </c>
      <c r="C44" s="5"/>
      <c r="D44" s="5"/>
      <c r="E44" s="5"/>
      <c r="F44" s="5"/>
      <c r="G44" s="16"/>
      <c r="H44" s="16"/>
      <c r="I44" s="125"/>
      <c r="J44" s="5"/>
      <c r="K44" s="125"/>
      <c r="L44" s="16"/>
      <c r="M44" s="16"/>
      <c r="N44" s="5"/>
      <c r="O44" s="5"/>
      <c r="P44" s="5"/>
      <c r="Q44" s="5"/>
    </row>
    <row r="45" spans="1:22" ht="15.6" x14ac:dyDescent="0.3">
      <c r="A45" s="8"/>
      <c r="B45" s="56"/>
      <c r="C45" s="16"/>
      <c r="D45" s="16"/>
      <c r="E45" s="16"/>
      <c r="F45" s="16"/>
      <c r="G45" s="16"/>
      <c r="H45" s="16"/>
      <c r="I45" s="125"/>
      <c r="J45" s="16"/>
      <c r="K45" s="125"/>
      <c r="L45" s="16"/>
      <c r="M45" s="16"/>
      <c r="N45" s="16"/>
      <c r="O45" s="16"/>
      <c r="P45" s="16"/>
      <c r="Q45" s="16"/>
    </row>
    <row r="46" spans="1:22" s="34" customFormat="1" ht="22.2" customHeight="1" x14ac:dyDescent="0.3">
      <c r="B46" s="18" t="s">
        <v>57</v>
      </c>
      <c r="C46" s="35"/>
      <c r="D46" s="46"/>
      <c r="E46" s="35"/>
      <c r="F46" s="117" t="s">
        <v>25</v>
      </c>
      <c r="G46" s="117"/>
      <c r="H46" s="59"/>
      <c r="I46" s="130" t="s">
        <v>56</v>
      </c>
      <c r="J46" s="19"/>
      <c r="K46" s="131"/>
      <c r="L46" s="19"/>
      <c r="M46" s="19"/>
      <c r="N46" s="19"/>
      <c r="O46" s="19"/>
      <c r="P46" s="19"/>
      <c r="Q46" s="19"/>
      <c r="R46" s="3"/>
      <c r="S46" s="3"/>
      <c r="T46" s="3"/>
      <c r="U46" s="3"/>
      <c r="V46" s="3"/>
    </row>
    <row r="47" spans="1:22" s="34" customFormat="1" ht="15.6" x14ac:dyDescent="0.3">
      <c r="B47" s="18"/>
      <c r="C47" s="19"/>
      <c r="D47" s="19"/>
      <c r="E47" s="58"/>
      <c r="F47" s="19"/>
      <c r="G47" s="37"/>
      <c r="H47" s="36"/>
      <c r="I47" s="131"/>
      <c r="J47" s="19"/>
      <c r="K47" s="131"/>
      <c r="L47" s="19"/>
      <c r="M47" s="19"/>
      <c r="N47" s="19"/>
      <c r="O47" s="19"/>
      <c r="P47" s="19"/>
      <c r="Q47" s="19"/>
      <c r="R47" s="3"/>
      <c r="S47" s="3"/>
      <c r="T47" s="3"/>
      <c r="U47" s="3"/>
      <c r="V47" s="3"/>
    </row>
    <row r="48" spans="1:22" s="34" customFormat="1" ht="15.6" x14ac:dyDescent="0.3">
      <c r="B48" s="18" t="s">
        <v>58</v>
      </c>
      <c r="C48" s="35"/>
      <c r="D48" s="47"/>
      <c r="E48" s="35"/>
      <c r="F48" s="47"/>
      <c r="G48" s="60"/>
      <c r="H48" s="60"/>
      <c r="I48" s="132" t="s">
        <v>59</v>
      </c>
      <c r="J48" s="19"/>
      <c r="K48" s="131"/>
      <c r="L48" s="19"/>
      <c r="M48" s="19"/>
      <c r="N48" s="19"/>
      <c r="O48" s="19"/>
      <c r="P48" s="19"/>
      <c r="Q48" s="19"/>
      <c r="R48" s="3"/>
      <c r="S48" s="3"/>
      <c r="T48" s="3"/>
      <c r="U48" s="3"/>
      <c r="V48" s="3"/>
    </row>
    <row r="49" spans="3:17" x14ac:dyDescent="0.3">
      <c r="C49" s="1"/>
      <c r="D49" s="1"/>
      <c r="E49" s="1"/>
      <c r="F49" s="2"/>
      <c r="G49" s="1"/>
      <c r="H49" s="1"/>
      <c r="I49" s="133"/>
      <c r="J49" s="1"/>
      <c r="K49" s="133"/>
      <c r="L49" s="1"/>
      <c r="M49" s="1"/>
      <c r="N49" s="1"/>
      <c r="O49" s="1"/>
      <c r="P49" s="1"/>
      <c r="Q49" s="1"/>
    </row>
    <row r="50" spans="3:17" x14ac:dyDescent="0.3">
      <c r="C50" s="1"/>
      <c r="D50" s="1"/>
      <c r="E50" s="1"/>
      <c r="F50" s="2"/>
      <c r="G50" s="1"/>
      <c r="H50" s="1"/>
      <c r="I50" s="133"/>
      <c r="J50" s="1"/>
      <c r="K50" s="133"/>
      <c r="L50" s="1"/>
      <c r="M50" s="1"/>
      <c r="N50" s="1"/>
      <c r="O50" s="1"/>
      <c r="P50" s="1"/>
      <c r="Q50" s="1"/>
    </row>
    <row r="51" spans="3:17" x14ac:dyDescent="0.3">
      <c r="C51" s="1"/>
      <c r="D51" s="1"/>
      <c r="E51" s="1"/>
      <c r="F51" s="2"/>
      <c r="G51" s="1"/>
      <c r="H51" s="1"/>
      <c r="I51" s="133"/>
      <c r="J51" s="1"/>
      <c r="K51" s="133"/>
      <c r="L51" s="1"/>
      <c r="M51" s="1"/>
      <c r="N51" s="1"/>
      <c r="O51" s="1"/>
      <c r="P51" s="1"/>
      <c r="Q51" s="1"/>
    </row>
    <row r="52" spans="3:17" x14ac:dyDescent="0.3">
      <c r="C52" s="1"/>
      <c r="D52" s="1"/>
      <c r="E52" s="1"/>
      <c r="F52" s="2"/>
      <c r="G52" s="1"/>
      <c r="H52" s="1"/>
      <c r="I52" s="133"/>
      <c r="J52" s="1"/>
      <c r="K52" s="133"/>
      <c r="L52" s="1"/>
      <c r="M52" s="1"/>
      <c r="N52" s="1"/>
      <c r="O52" s="1"/>
      <c r="P52" s="1"/>
      <c r="Q52" s="1"/>
    </row>
    <row r="53" spans="3:17" x14ac:dyDescent="0.3">
      <c r="C53" s="1"/>
      <c r="D53" s="1"/>
      <c r="E53" s="1"/>
      <c r="F53" s="2"/>
      <c r="G53" s="1"/>
      <c r="H53" s="1"/>
      <c r="I53" s="133"/>
      <c r="J53" s="1"/>
      <c r="K53" s="133"/>
      <c r="L53" s="1"/>
      <c r="M53" s="1"/>
      <c r="N53" s="1"/>
      <c r="O53" s="1"/>
      <c r="P53" s="1"/>
      <c r="Q53" s="1"/>
    </row>
    <row r="54" spans="3:17" x14ac:dyDescent="0.3">
      <c r="C54" s="1"/>
      <c r="D54" s="1"/>
      <c r="E54" s="1"/>
      <c r="F54" s="2"/>
      <c r="G54" s="1"/>
      <c r="H54" s="1"/>
      <c r="I54" s="133"/>
      <c r="J54" s="1"/>
      <c r="K54" s="133"/>
      <c r="L54" s="1"/>
      <c r="M54" s="1"/>
      <c r="N54" s="1"/>
      <c r="O54" s="1"/>
      <c r="P54" s="1"/>
      <c r="Q54" s="1"/>
    </row>
    <row r="55" spans="3:17" x14ac:dyDescent="0.3">
      <c r="C55" s="1"/>
      <c r="D55" s="1"/>
      <c r="E55" s="1"/>
      <c r="F55" s="2"/>
      <c r="G55" s="1"/>
      <c r="H55" s="1"/>
      <c r="I55" s="133"/>
      <c r="J55" s="1"/>
      <c r="K55" s="133"/>
      <c r="L55" s="1"/>
      <c r="M55" s="1"/>
      <c r="N55" s="1"/>
      <c r="O55" s="1"/>
      <c r="P55" s="1"/>
      <c r="Q55" s="1"/>
    </row>
    <row r="56" spans="3:17" x14ac:dyDescent="0.3">
      <c r="C56" s="1"/>
      <c r="D56" s="1"/>
      <c r="E56" s="1"/>
      <c r="F56" s="2"/>
      <c r="G56" s="1"/>
      <c r="H56" s="1"/>
      <c r="I56" s="133"/>
      <c r="J56" s="1"/>
      <c r="K56" s="133"/>
      <c r="L56" s="1"/>
      <c r="M56" s="1"/>
      <c r="N56" s="1"/>
      <c r="O56" s="1"/>
      <c r="P56" s="1"/>
      <c r="Q56" s="1"/>
    </row>
    <row r="57" spans="3:17" x14ac:dyDescent="0.3">
      <c r="C57" s="1"/>
      <c r="D57" s="1"/>
      <c r="E57" s="1"/>
      <c r="F57" s="2"/>
      <c r="G57" s="1"/>
      <c r="H57" s="1"/>
      <c r="I57" s="133"/>
      <c r="J57" s="1"/>
      <c r="K57" s="133"/>
      <c r="L57" s="1"/>
      <c r="M57" s="1"/>
      <c r="N57" s="1"/>
      <c r="O57" s="1"/>
      <c r="P57" s="1"/>
      <c r="Q57" s="1"/>
    </row>
    <row r="58" spans="3:17" x14ac:dyDescent="0.3">
      <c r="C58" s="1"/>
      <c r="D58" s="1"/>
      <c r="E58" s="1"/>
      <c r="F58" s="2"/>
      <c r="G58" s="1"/>
      <c r="H58" s="1"/>
      <c r="I58" s="133"/>
      <c r="J58" s="1"/>
      <c r="K58" s="133"/>
      <c r="L58" s="1"/>
      <c r="M58" s="1"/>
      <c r="N58" s="1"/>
      <c r="O58" s="1"/>
      <c r="P58" s="1"/>
      <c r="Q58" s="1"/>
    </row>
    <row r="59" spans="3:17" x14ac:dyDescent="0.3">
      <c r="C59" s="1"/>
      <c r="D59" s="1"/>
      <c r="E59" s="1"/>
      <c r="F59" s="2"/>
      <c r="G59" s="1"/>
      <c r="H59" s="1"/>
      <c r="I59" s="133"/>
      <c r="J59" s="1"/>
      <c r="K59" s="133"/>
      <c r="L59" s="1"/>
      <c r="M59" s="1"/>
      <c r="N59" s="1"/>
      <c r="O59" s="1"/>
      <c r="P59" s="1"/>
      <c r="Q59" s="1"/>
    </row>
    <row r="60" spans="3:17" x14ac:dyDescent="0.3">
      <c r="C60" s="1"/>
      <c r="D60" s="1"/>
      <c r="E60" s="1"/>
      <c r="F60" s="2"/>
      <c r="G60" s="1"/>
      <c r="H60" s="1"/>
      <c r="I60" s="133"/>
      <c r="J60" s="1"/>
      <c r="K60" s="133"/>
      <c r="L60" s="1"/>
      <c r="M60" s="1"/>
      <c r="N60" s="1"/>
      <c r="O60" s="1"/>
      <c r="P60" s="1"/>
      <c r="Q60" s="1"/>
    </row>
    <row r="61" spans="3:17" x14ac:dyDescent="0.3">
      <c r="C61" s="1"/>
      <c r="D61" s="1"/>
      <c r="E61" s="1"/>
      <c r="F61" s="2"/>
      <c r="G61" s="1"/>
      <c r="H61" s="1"/>
      <c r="I61" s="133"/>
      <c r="J61" s="1"/>
      <c r="K61" s="133"/>
      <c r="L61" s="1"/>
      <c r="M61" s="1"/>
      <c r="N61" s="1"/>
      <c r="O61" s="1"/>
      <c r="P61" s="1"/>
      <c r="Q61" s="1"/>
    </row>
    <row r="62" spans="3:17" x14ac:dyDescent="0.3">
      <c r="C62" s="1"/>
      <c r="D62" s="1"/>
      <c r="E62" s="1"/>
      <c r="F62" s="2"/>
      <c r="G62" s="1"/>
      <c r="H62" s="1"/>
      <c r="I62" s="133"/>
      <c r="J62" s="1"/>
      <c r="K62" s="133"/>
      <c r="L62" s="1"/>
      <c r="M62" s="1"/>
      <c r="N62" s="1"/>
      <c r="O62" s="1"/>
      <c r="P62" s="1"/>
      <c r="Q62" s="1"/>
    </row>
    <row r="63" spans="3:17" x14ac:dyDescent="0.3">
      <c r="C63" s="1"/>
      <c r="D63" s="1"/>
      <c r="E63" s="1"/>
      <c r="F63" s="2"/>
      <c r="G63" s="1"/>
      <c r="H63" s="1"/>
      <c r="I63" s="133"/>
      <c r="J63" s="1"/>
      <c r="K63" s="133"/>
      <c r="L63" s="1"/>
      <c r="M63" s="1"/>
      <c r="N63" s="1"/>
      <c r="O63" s="1"/>
      <c r="P63" s="1"/>
      <c r="Q63" s="1"/>
    </row>
    <row r="64" spans="3:17" x14ac:dyDescent="0.3">
      <c r="C64" s="1"/>
      <c r="D64" s="1"/>
      <c r="E64" s="1"/>
      <c r="F64" s="2"/>
      <c r="G64" s="1"/>
      <c r="H64" s="1"/>
      <c r="I64" s="133"/>
      <c r="J64" s="1"/>
      <c r="K64" s="133"/>
      <c r="L64" s="1"/>
      <c r="M64" s="1"/>
      <c r="N64" s="1"/>
      <c r="O64" s="1"/>
      <c r="P64" s="1"/>
      <c r="Q64" s="1"/>
    </row>
    <row r="65" spans="3:17" x14ac:dyDescent="0.3">
      <c r="C65" s="1"/>
      <c r="D65" s="1"/>
      <c r="E65" s="1"/>
      <c r="F65" s="2"/>
      <c r="G65" s="1"/>
      <c r="H65" s="1"/>
      <c r="I65" s="133"/>
      <c r="J65" s="1"/>
      <c r="K65" s="133"/>
      <c r="L65" s="1"/>
      <c r="M65" s="1"/>
      <c r="N65" s="1"/>
      <c r="O65" s="1"/>
      <c r="P65" s="1"/>
      <c r="Q65" s="1"/>
    </row>
    <row r="66" spans="3:17" x14ac:dyDescent="0.3">
      <c r="C66" s="1"/>
      <c r="D66" s="1"/>
      <c r="E66" s="1"/>
      <c r="F66" s="2"/>
      <c r="G66" s="1"/>
      <c r="H66" s="1"/>
      <c r="I66" s="133"/>
      <c r="J66" s="1"/>
      <c r="K66" s="133"/>
      <c r="L66" s="1"/>
      <c r="M66" s="1"/>
      <c r="N66" s="1"/>
      <c r="O66" s="1"/>
      <c r="P66" s="1"/>
      <c r="Q66" s="1"/>
    </row>
    <row r="67" spans="3:17" x14ac:dyDescent="0.3">
      <c r="C67" s="1"/>
      <c r="D67" s="1"/>
      <c r="E67" s="1"/>
      <c r="F67" s="2"/>
      <c r="G67" s="1"/>
      <c r="H67" s="1"/>
      <c r="I67" s="133"/>
      <c r="J67" s="1"/>
      <c r="K67" s="133"/>
      <c r="L67" s="1"/>
      <c r="M67" s="1"/>
      <c r="N67" s="1"/>
      <c r="O67" s="1"/>
      <c r="P67" s="1"/>
      <c r="Q67" s="1"/>
    </row>
    <row r="68" spans="3:17" x14ac:dyDescent="0.3">
      <c r="C68" s="1"/>
      <c r="D68" s="1"/>
      <c r="E68" s="1"/>
      <c r="F68" s="2"/>
      <c r="G68" s="1"/>
      <c r="H68" s="1"/>
      <c r="I68" s="133"/>
      <c r="J68" s="1"/>
      <c r="K68" s="133"/>
      <c r="L68" s="1"/>
      <c r="M68" s="1"/>
      <c r="N68" s="1"/>
      <c r="O68" s="1"/>
      <c r="P68" s="1"/>
      <c r="Q68" s="1"/>
    </row>
    <row r="69" spans="3:17" x14ac:dyDescent="0.3">
      <c r="C69" s="1"/>
      <c r="D69" s="1"/>
      <c r="E69" s="1"/>
      <c r="F69" s="2"/>
      <c r="G69" s="1"/>
      <c r="H69" s="1"/>
      <c r="I69" s="133"/>
      <c r="J69" s="1"/>
      <c r="K69" s="133"/>
      <c r="L69" s="1"/>
      <c r="M69" s="1"/>
      <c r="N69" s="1"/>
      <c r="O69" s="1"/>
      <c r="P69" s="1"/>
      <c r="Q69" s="1"/>
    </row>
    <row r="70" spans="3:17" x14ac:dyDescent="0.3">
      <c r="C70" s="1"/>
      <c r="D70" s="1"/>
      <c r="E70" s="1"/>
      <c r="F70" s="2"/>
      <c r="G70" s="1"/>
      <c r="H70" s="1"/>
      <c r="I70" s="133"/>
      <c r="J70" s="1"/>
      <c r="K70" s="133"/>
      <c r="L70" s="1"/>
      <c r="M70" s="1"/>
      <c r="N70" s="1"/>
      <c r="O70" s="1"/>
      <c r="P70" s="1"/>
      <c r="Q70" s="1"/>
    </row>
    <row r="71" spans="3:17" x14ac:dyDescent="0.3">
      <c r="C71" s="1"/>
      <c r="D71" s="1"/>
      <c r="E71" s="1"/>
      <c r="F71" s="2"/>
      <c r="G71" s="1"/>
      <c r="H71" s="1"/>
      <c r="I71" s="133"/>
      <c r="J71" s="1"/>
      <c r="K71" s="133"/>
      <c r="L71" s="1"/>
      <c r="M71" s="1"/>
      <c r="N71" s="1"/>
      <c r="O71" s="1"/>
      <c r="P71" s="1"/>
      <c r="Q71" s="1"/>
    </row>
    <row r="72" spans="3:17" x14ac:dyDescent="0.3">
      <c r="C72" s="1"/>
      <c r="D72" s="1"/>
      <c r="E72" s="1"/>
      <c r="F72" s="2"/>
      <c r="G72" s="1"/>
      <c r="H72" s="1"/>
      <c r="I72" s="133"/>
      <c r="J72" s="1"/>
      <c r="K72" s="133"/>
      <c r="L72" s="1"/>
      <c r="M72" s="1"/>
      <c r="N72" s="1"/>
      <c r="O72" s="1"/>
      <c r="P72" s="1"/>
      <c r="Q72" s="1"/>
    </row>
    <row r="73" spans="3:17" x14ac:dyDescent="0.3">
      <c r="C73" s="1"/>
      <c r="D73" s="1"/>
      <c r="E73" s="1"/>
      <c r="F73" s="2"/>
      <c r="G73" s="1"/>
      <c r="H73" s="1"/>
      <c r="I73" s="133"/>
      <c r="J73" s="1"/>
      <c r="K73" s="133"/>
      <c r="L73" s="1"/>
      <c r="M73" s="1"/>
      <c r="N73" s="1"/>
      <c r="O73" s="1"/>
      <c r="P73" s="1"/>
      <c r="Q73" s="1"/>
    </row>
    <row r="74" spans="3:17" x14ac:dyDescent="0.3">
      <c r="C74" s="1"/>
      <c r="D74" s="1"/>
      <c r="E74" s="1"/>
      <c r="F74" s="2"/>
      <c r="G74" s="1"/>
      <c r="H74" s="1"/>
      <c r="I74" s="133"/>
      <c r="J74" s="1"/>
      <c r="K74" s="133"/>
      <c r="L74" s="1"/>
      <c r="M74" s="1"/>
      <c r="N74" s="1"/>
      <c r="O74" s="1"/>
      <c r="P74" s="1"/>
      <c r="Q74" s="1"/>
    </row>
    <row r="75" spans="3:17" x14ac:dyDescent="0.3">
      <c r="C75" s="1"/>
      <c r="D75" s="1"/>
      <c r="E75" s="1"/>
      <c r="F75" s="2"/>
      <c r="G75" s="1"/>
      <c r="H75" s="1"/>
      <c r="I75" s="133"/>
      <c r="J75" s="1"/>
      <c r="K75" s="133"/>
      <c r="L75" s="1"/>
      <c r="M75" s="1"/>
      <c r="N75" s="1"/>
      <c r="O75" s="1"/>
      <c r="P75" s="1"/>
      <c r="Q75" s="1"/>
    </row>
    <row r="76" spans="3:17" x14ac:dyDescent="0.3">
      <c r="C76" s="1"/>
      <c r="D76" s="1"/>
      <c r="E76" s="1"/>
      <c r="F76" s="2"/>
      <c r="G76" s="1"/>
      <c r="H76" s="1"/>
      <c r="I76" s="133"/>
      <c r="J76" s="1"/>
      <c r="K76" s="133"/>
      <c r="L76" s="1"/>
      <c r="M76" s="1"/>
      <c r="N76" s="1"/>
      <c r="O76" s="1"/>
      <c r="P76" s="1"/>
      <c r="Q76" s="1"/>
    </row>
    <row r="77" spans="3:17" x14ac:dyDescent="0.3">
      <c r="C77" s="1"/>
      <c r="D77" s="1"/>
      <c r="E77" s="1"/>
      <c r="F77" s="2"/>
      <c r="G77" s="1"/>
      <c r="H77" s="1"/>
      <c r="I77" s="133"/>
      <c r="J77" s="1"/>
      <c r="K77" s="133"/>
      <c r="L77" s="1"/>
      <c r="M77" s="1"/>
      <c r="N77" s="1"/>
      <c r="O77" s="1"/>
      <c r="P77" s="1"/>
      <c r="Q77" s="1"/>
    </row>
    <row r="78" spans="3:17" x14ac:dyDescent="0.3">
      <c r="C78" s="1"/>
      <c r="D78" s="1"/>
      <c r="E78" s="1"/>
      <c r="F78" s="2"/>
      <c r="G78" s="1"/>
      <c r="H78" s="1"/>
      <c r="I78" s="133"/>
      <c r="J78" s="1"/>
      <c r="K78" s="133"/>
      <c r="L78" s="1"/>
      <c r="M78" s="1"/>
      <c r="N78" s="1"/>
      <c r="O78" s="1"/>
      <c r="P78" s="1"/>
      <c r="Q78" s="1"/>
    </row>
    <row r="79" spans="3:17" x14ac:dyDescent="0.3">
      <c r="C79" s="1"/>
      <c r="D79" s="1"/>
      <c r="E79" s="1"/>
      <c r="F79" s="2"/>
      <c r="G79" s="1"/>
      <c r="H79" s="1"/>
      <c r="I79" s="133"/>
      <c r="J79" s="1"/>
      <c r="K79" s="133"/>
      <c r="L79" s="1"/>
      <c r="M79" s="1"/>
      <c r="N79" s="1"/>
      <c r="O79" s="1"/>
      <c r="P79" s="1"/>
      <c r="Q79" s="1"/>
    </row>
    <row r="80" spans="3:17" x14ac:dyDescent="0.3">
      <c r="C80" s="1"/>
      <c r="D80" s="1"/>
      <c r="E80" s="1"/>
      <c r="F80" s="2"/>
      <c r="G80" s="1"/>
      <c r="H80" s="1"/>
      <c r="I80" s="133"/>
      <c r="J80" s="1"/>
      <c r="K80" s="133"/>
      <c r="L80" s="1"/>
      <c r="M80" s="1"/>
      <c r="N80" s="1"/>
      <c r="O80" s="1"/>
      <c r="P80" s="1"/>
      <c r="Q80" s="1"/>
    </row>
    <row r="81" spans="3:17" x14ac:dyDescent="0.3">
      <c r="C81" s="1"/>
      <c r="D81" s="1"/>
      <c r="E81" s="1"/>
      <c r="F81" s="2"/>
      <c r="G81" s="1"/>
      <c r="H81" s="1"/>
      <c r="I81" s="133"/>
      <c r="J81" s="1"/>
      <c r="K81" s="133"/>
      <c r="L81" s="1"/>
      <c r="M81" s="1"/>
      <c r="N81" s="1"/>
      <c r="O81" s="1"/>
      <c r="P81" s="1"/>
      <c r="Q81" s="1"/>
    </row>
    <row r="82" spans="3:17" x14ac:dyDescent="0.3">
      <c r="C82" s="1"/>
      <c r="D82" s="1"/>
      <c r="E82" s="1"/>
      <c r="F82" s="2"/>
      <c r="G82" s="1"/>
      <c r="H82" s="1"/>
      <c r="I82" s="133"/>
      <c r="J82" s="1"/>
      <c r="K82" s="133"/>
      <c r="L82" s="1"/>
      <c r="M82" s="1"/>
      <c r="N82" s="1"/>
      <c r="O82" s="1"/>
      <c r="P82" s="1"/>
      <c r="Q82" s="1"/>
    </row>
  </sheetData>
  <mergeCells count="41">
    <mergeCell ref="F46:G46"/>
    <mergeCell ref="A11:B11"/>
    <mergeCell ref="A42:Q42"/>
    <mergeCell ref="A14:Q14"/>
    <mergeCell ref="D16:D17"/>
    <mergeCell ref="H16:H17"/>
    <mergeCell ref="A19:C19"/>
    <mergeCell ref="H15:Q15"/>
    <mergeCell ref="A15:A17"/>
    <mergeCell ref="A39:F39"/>
    <mergeCell ref="A24:C24"/>
    <mergeCell ref="A40:F40"/>
    <mergeCell ref="A32:C32"/>
    <mergeCell ref="B15:B17"/>
    <mergeCell ref="C15:C17"/>
    <mergeCell ref="O2:R2"/>
    <mergeCell ref="A37:Q37"/>
    <mergeCell ref="B38:C38"/>
    <mergeCell ref="I16:Q16"/>
    <mergeCell ref="D15:G15"/>
    <mergeCell ref="E16:G16"/>
    <mergeCell ref="A29:C29"/>
    <mergeCell ref="A31:C31"/>
    <mergeCell ref="A34:C34"/>
    <mergeCell ref="A25:C25"/>
    <mergeCell ref="A26:C26"/>
    <mergeCell ref="A27:C27"/>
    <mergeCell ref="A28:C28"/>
    <mergeCell ref="A33:C33"/>
    <mergeCell ref="R15:V15"/>
    <mergeCell ref="R16:R17"/>
    <mergeCell ref="S16:V16"/>
    <mergeCell ref="A5:V5"/>
    <mergeCell ref="A6:V6"/>
    <mergeCell ref="A8:Q8"/>
    <mergeCell ref="A13:B13"/>
    <mergeCell ref="A10:B10"/>
    <mergeCell ref="C10:D10"/>
    <mergeCell ref="A12:B12"/>
    <mergeCell ref="C12:D12"/>
    <mergeCell ref="C13:Q13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2021-11-15T08:14:45Z</dcterms:modified>
</cp:coreProperties>
</file>